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BN calculator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<sst xmlns="http://schemas.openxmlformats.org/spreadsheetml/2006/main" count="27" uniqueCount="25">
  <si>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BN Calculator</t>
  </si>
  <si>
    <t>Calculation of inductance, number of turns and vice</t>
  </si>
  <si>
    <t>versa of a coil wound on BN binocular ferite core.</t>
  </si>
  <si>
    <t>Input fields green</t>
  </si>
  <si>
    <r>
      <t xml:space="preserve">Input A </t>
    </r>
    <r>
      <rPr>
        <vertAlign val="subscript"/>
        <sz val="10"/>
        <rFont val="Arial"/>
        <family val="2"/>
      </rPr>
      <t>L</t>
    </r>
  </si>
  <si>
    <t>Turns calculator</t>
  </si>
  <si>
    <t>L (uH)</t>
  </si>
  <si>
    <t>N (turns)</t>
  </si>
  <si>
    <t>Inductance calculator</t>
  </si>
  <si>
    <t>Results displayed in</t>
  </si>
  <si>
    <t>red</t>
  </si>
  <si>
    <t>Core</t>
  </si>
  <si>
    <r>
      <t xml:space="preserve">A </t>
    </r>
    <r>
      <rPr>
        <b/>
        <vertAlign val="subscript"/>
        <sz val="10"/>
        <rFont val="Arial"/>
        <family val="2"/>
      </rPr>
      <t>L</t>
    </r>
  </si>
  <si>
    <t>BN-43-202</t>
  </si>
  <si>
    <t>BN-43-2302</t>
  </si>
  <si>
    <t>BN-43-2402</t>
  </si>
  <si>
    <t>BN-43-3312</t>
  </si>
  <si>
    <t>BN-43-7051</t>
  </si>
  <si>
    <t>BN-61-202</t>
  </si>
  <si>
    <t>BN-61-2302</t>
  </si>
  <si>
    <t>BN-61-2402</t>
  </si>
  <si>
    <t>BN-61-1702</t>
  </si>
  <si>
    <t>BN-61-1802</t>
  </si>
  <si>
    <t>BN-73-202</t>
  </si>
  <si>
    <t>BN-73-2402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</si>
</sst>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"/>
    <numFmt numFmtId="166" formatCode="0.00"/>
    <numFmt numFmtId="167" formatCode="0"/>
  </numFmts>
  <fonts count="11">
    <font>
      <sz val="10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26"/>
      <name val="Arial"/>
      <family val="2"/>
    </font>
    <font>
      <b/>
      <sz val="10"/>
      <color indexed="9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left"/>
    </xf>
    <xf numFmtId="164" fontId="0" fillId="3" borderId="4" xfId="0" applyFont="1" applyFill="1" applyBorder="1" applyAlignment="1">
      <alignment/>
    </xf>
    <xf numFmtId="164" fontId="0" fillId="3" borderId="5" xfId="0" applyFill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5" fontId="3" fillId="0" borderId="0" xfId="0" applyNumberFormat="1" applyFont="1" applyAlignment="1" applyProtection="1">
      <alignment/>
      <protection hidden="1"/>
    </xf>
    <xf numFmtId="164" fontId="0" fillId="4" borderId="0" xfId="0" applyFill="1" applyBorder="1" applyAlignment="1">
      <alignment/>
    </xf>
    <xf numFmtId="164" fontId="4" fillId="0" borderId="0" xfId="0" applyFont="1" applyAlignment="1">
      <alignment/>
    </xf>
    <xf numFmtId="166" fontId="0" fillId="3" borderId="5" xfId="0" applyNumberFormat="1" applyFill="1" applyBorder="1" applyAlignment="1" applyProtection="1">
      <alignment/>
      <protection locked="0"/>
    </xf>
    <xf numFmtId="164" fontId="5" fillId="5" borderId="0" xfId="0" applyFont="1" applyFill="1" applyAlignment="1" applyProtection="1">
      <alignment/>
      <protection hidden="1"/>
    </xf>
    <xf numFmtId="165" fontId="5" fillId="5" borderId="0" xfId="0" applyNumberFormat="1" applyFont="1" applyFill="1" applyAlignment="1" applyProtection="1">
      <alignment/>
      <protection hidden="1"/>
    </xf>
    <xf numFmtId="164" fontId="0" fillId="5" borderId="0" xfId="0" applyFont="1" applyFill="1" applyAlignment="1">
      <alignment/>
    </xf>
    <xf numFmtId="164" fontId="5" fillId="5" borderId="0" xfId="0" applyFont="1" applyFill="1" applyAlignment="1">
      <alignment/>
    </xf>
    <xf numFmtId="167" fontId="6" fillId="6" borderId="0" xfId="0" applyNumberFormat="1" applyFont="1" applyFill="1" applyAlignment="1">
      <alignment horizontal="center"/>
    </xf>
    <xf numFmtId="164" fontId="0" fillId="4" borderId="0" xfId="0" applyFill="1" applyAlignment="1">
      <alignment/>
    </xf>
    <xf numFmtId="164" fontId="7" fillId="7" borderId="0" xfId="0" applyFont="1" applyFill="1" applyAlignment="1" applyProtection="1">
      <alignment/>
      <protection hidden="1"/>
    </xf>
    <xf numFmtId="164" fontId="8" fillId="7" borderId="0" xfId="0" applyFont="1" applyFill="1" applyAlignment="1" applyProtection="1">
      <alignment horizontal="center"/>
      <protection hidden="1"/>
    </xf>
    <xf numFmtId="164" fontId="0" fillId="7" borderId="0" xfId="0" applyFont="1" applyFill="1" applyAlignment="1">
      <alignment/>
    </xf>
    <xf numFmtId="166" fontId="6" fillId="6" borderId="0" xfId="0" applyNumberFormat="1" applyFont="1" applyFill="1" applyAlignment="1" applyProtection="1">
      <alignment horizontal="center"/>
      <protection hidden="1"/>
    </xf>
    <xf numFmtId="164" fontId="9" fillId="8" borderId="0" xfId="0" applyFont="1" applyFill="1" applyAlignment="1">
      <alignment/>
    </xf>
    <xf numFmtId="164" fontId="9" fillId="8" borderId="0" xfId="0" applyFont="1" applyFill="1" applyAlignment="1">
      <alignment horizontal="center"/>
    </xf>
    <xf numFmtId="164" fontId="0" fillId="0" borderId="6" xfId="0" applyFont="1" applyBorder="1" applyAlignment="1">
      <alignment/>
    </xf>
    <xf numFmtId="164" fontId="0" fillId="0" borderId="6" xfId="0" applyBorder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150" zoomScaleNormal="150" workbookViewId="0" topLeftCell="A1">
      <selection activeCell="G10" sqref="G10"/>
    </sheetView>
  </sheetViews>
  <sheetFormatPr defaultColWidth="11.421875" defaultRowHeight="12.75"/>
  <cols>
    <col min="1" max="4" width="11.57421875" style="0" customWidth="1"/>
    <col min="5" max="16384" width="11.57421875" style="0" customWidth="1"/>
  </cols>
  <sheetData>
    <row r="1" spans="1:4" ht="17.2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12.75">
      <c r="A3" s="3" t="s">
        <v>2</v>
      </c>
      <c r="B3" s="3"/>
      <c r="C3" s="3"/>
      <c r="D3" s="3"/>
    </row>
    <row r="4" spans="1:4" ht="12.75">
      <c r="A4" s="4" t="s">
        <v>3</v>
      </c>
      <c r="B4" s="4"/>
      <c r="C4" s="4"/>
      <c r="D4" s="4"/>
    </row>
    <row r="5" spans="1:4" ht="15">
      <c r="A5" s="5" t="s">
        <v>4</v>
      </c>
      <c r="B5" s="6">
        <v>8500</v>
      </c>
      <c r="C5" s="7"/>
      <c r="D5" s="8">
        <f>C8/B5</f>
        <v>0</v>
      </c>
    </row>
    <row r="6" spans="1:4" ht="12.75">
      <c r="A6" s="9"/>
      <c r="B6" s="9"/>
      <c r="C6" s="9"/>
      <c r="D6" s="9"/>
    </row>
    <row r="7" spans="1:4" ht="12.75">
      <c r="A7" s="10" t="s">
        <v>5</v>
      </c>
      <c r="B7" s="10"/>
      <c r="C7" s="7"/>
      <c r="D7" s="8"/>
    </row>
    <row r="8" spans="1:4" ht="12.75">
      <c r="A8" s="5" t="s">
        <v>6</v>
      </c>
      <c r="B8" s="11">
        <v>0</v>
      </c>
      <c r="C8" s="12">
        <f>B8/1000</f>
        <v>0</v>
      </c>
      <c r="D8" s="13">
        <f>SQRT(D5)</f>
        <v>0</v>
      </c>
    </row>
    <row r="9" spans="1:4" ht="12.75">
      <c r="A9" s="14" t="s">
        <v>7</v>
      </c>
      <c r="B9" s="14"/>
      <c r="C9" s="15"/>
      <c r="D9" s="16">
        <f>1000*D8</f>
        <v>0</v>
      </c>
    </row>
    <row r="10" spans="1:4" ht="12.75">
      <c r="A10" s="17"/>
      <c r="B10" s="17"/>
      <c r="C10" s="17"/>
      <c r="D10" s="17"/>
    </row>
    <row r="11" spans="1:2" ht="12.75">
      <c r="A11" s="10" t="s">
        <v>8</v>
      </c>
      <c r="B11" s="10"/>
    </row>
    <row r="12" spans="1:4" ht="12.75">
      <c r="A12" s="5" t="s">
        <v>7</v>
      </c>
      <c r="B12" s="6">
        <v>0</v>
      </c>
      <c r="C12" s="18">
        <f>B12/1000</f>
        <v>0</v>
      </c>
      <c r="D12" s="19">
        <f>C13*B5</f>
        <v>0</v>
      </c>
    </row>
    <row r="13" spans="1:4" ht="12.75">
      <c r="A13" s="20" t="s">
        <v>6</v>
      </c>
      <c r="B13" s="20"/>
      <c r="C13" s="18">
        <f>(C12)^2</f>
        <v>0</v>
      </c>
      <c r="D13" s="21">
        <f>D12*1000</f>
        <v>0</v>
      </c>
    </row>
    <row r="14" spans="1:4" ht="12.75">
      <c r="A14" s="20" t="s">
        <v>9</v>
      </c>
      <c r="B14" s="20"/>
      <c r="C14" s="20"/>
      <c r="D14" s="21" t="s">
        <v>10</v>
      </c>
    </row>
    <row r="16" spans="2:3" ht="15">
      <c r="B16" s="22" t="s">
        <v>11</v>
      </c>
      <c r="C16" s="23" t="s">
        <v>12</v>
      </c>
    </row>
    <row r="17" spans="2:3" ht="12.75">
      <c r="B17" s="24" t="s">
        <v>13</v>
      </c>
      <c r="C17" s="25">
        <v>2890</v>
      </c>
    </row>
    <row r="18" spans="2:3" ht="12.75">
      <c r="B18" s="24" t="s">
        <v>14</v>
      </c>
      <c r="C18" s="25">
        <v>680</v>
      </c>
    </row>
    <row r="19" spans="2:3" ht="12.75">
      <c r="B19" s="24" t="s">
        <v>15</v>
      </c>
      <c r="C19" s="25">
        <v>1277</v>
      </c>
    </row>
    <row r="20" spans="2:3" ht="12.75">
      <c r="B20" s="24" t="s">
        <v>16</v>
      </c>
      <c r="C20" s="25">
        <v>5400</v>
      </c>
    </row>
    <row r="21" spans="2:3" ht="12.75">
      <c r="B21" s="24" t="s">
        <v>17</v>
      </c>
      <c r="C21" s="25">
        <v>6000</v>
      </c>
    </row>
    <row r="22" spans="2:3" ht="12.75">
      <c r="B22" s="24" t="s">
        <v>18</v>
      </c>
      <c r="C22" s="25">
        <v>425</v>
      </c>
    </row>
    <row r="23" spans="2:3" ht="12.75">
      <c r="B23" s="24" t="s">
        <v>19</v>
      </c>
      <c r="C23" s="25">
        <v>100</v>
      </c>
    </row>
    <row r="24" spans="2:3" ht="12.75">
      <c r="B24" s="24" t="s">
        <v>20</v>
      </c>
      <c r="C24" s="25">
        <v>280</v>
      </c>
    </row>
    <row r="25" spans="2:3" ht="12.75">
      <c r="B25" s="24" t="s">
        <v>21</v>
      </c>
      <c r="C25" s="25">
        <v>420</v>
      </c>
    </row>
    <row r="26" spans="2:3" ht="12.75">
      <c r="B26" s="24" t="s">
        <v>22</v>
      </c>
      <c r="C26" s="25">
        <v>310</v>
      </c>
    </row>
    <row r="27" spans="2:4" ht="12.75">
      <c r="B27" s="24" t="s">
        <v>23</v>
      </c>
      <c r="C27" s="25">
        <v>8500</v>
      </c>
      <c r="D27" s="26"/>
    </row>
    <row r="28" spans="2:3" ht="12.75">
      <c r="B28" s="24" t="s">
        <v>24</v>
      </c>
      <c r="C28" s="25">
        <v>3750</v>
      </c>
    </row>
  </sheetData>
  <sheetProtection password="DEF4" sheet="1"/>
  <mergeCells count="9">
    <mergeCell ref="A1:D1"/>
    <mergeCell ref="A2:D2"/>
    <mergeCell ref="A3:D3"/>
    <mergeCell ref="A4:D4"/>
    <mergeCell ref="A6:D6"/>
    <mergeCell ref="A7:B7"/>
    <mergeCell ref="A10:D10"/>
    <mergeCell ref="A11:B11"/>
    <mergeCell ref="A14:C1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OK1RR</dc:creator>
  <cp:keywords/>
  <dc:description/>
  <cp:lastModifiedBy/>
  <dcterms:created xsi:type="dcterms:W3CDTF">2008-02-25T16:27:51Z</dcterms:created>
  <dcterms:modified xsi:type="dcterms:W3CDTF">2012-03-12T13:17:21Z</dcterms:modified>
  <cp:category/>
  <cp:version/>
  <cp:contentType/>
  <cp:contentStatus/>
  <cp:revision>13</cp:revision>
</cp:coreProperties>
</file>